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26355" windowHeight="13800"/>
  </bookViews>
  <sheets>
    <sheet name="ACS_13_3YR_C27010_Health Ins" sheetId="1" r:id="rId1"/>
  </sheets>
  <calcPr calcId="145621"/>
</workbook>
</file>

<file path=xl/calcChain.xml><?xml version="1.0" encoding="utf-8"?>
<calcChain xmlns="http://schemas.openxmlformats.org/spreadsheetml/2006/main">
  <c r="E43" i="1" l="1"/>
  <c r="D43" i="1" l="1"/>
  <c r="E36" i="1" l="1"/>
  <c r="E35" i="1"/>
  <c r="E34" i="1"/>
  <c r="E33" i="1"/>
  <c r="E31" i="1"/>
  <c r="E30" i="1"/>
  <c r="E29" i="1"/>
  <c r="E28" i="1"/>
  <c r="E26" i="1"/>
  <c r="E25" i="1"/>
  <c r="E24" i="1"/>
  <c r="E23" i="1"/>
  <c r="E20" i="1"/>
  <c r="E19" i="1"/>
  <c r="E18" i="1"/>
  <c r="E21" i="1"/>
  <c r="D42" i="1"/>
  <c r="E42" i="1" s="1"/>
  <c r="D41" i="1"/>
  <c r="E41" i="1" s="1"/>
  <c r="D40" i="1"/>
  <c r="E40" i="1" s="1"/>
  <c r="D39" i="1"/>
  <c r="E39" i="1" s="1"/>
  <c r="L12" i="1"/>
  <c r="AR12" i="1" l="1"/>
  <c r="AP12" i="1"/>
  <c r="AN12" i="1"/>
  <c r="AL12" i="1"/>
  <c r="AJ12" i="1"/>
  <c r="AH12" i="1"/>
  <c r="AF12" i="1"/>
  <c r="AD12" i="1"/>
  <c r="AB12" i="1"/>
  <c r="V12" i="1"/>
  <c r="X12" i="1"/>
  <c r="Z12" i="1"/>
  <c r="P12" i="1"/>
  <c r="R12" i="1"/>
  <c r="T12" i="1"/>
  <c r="N12" i="1"/>
  <c r="J12" i="1"/>
  <c r="H12" i="1"/>
  <c r="F12" i="1"/>
  <c r="D12" i="1"/>
</calcChain>
</file>

<file path=xl/sharedStrings.xml><?xml version="1.0" encoding="utf-8"?>
<sst xmlns="http://schemas.openxmlformats.org/spreadsheetml/2006/main" count="142" uniqueCount="130">
  <si>
    <t>GEO.id</t>
  </si>
  <si>
    <t>GEO.id2</t>
  </si>
  <si>
    <t>GEO.display-label</t>
  </si>
  <si>
    <t>HD01_VD01</t>
  </si>
  <si>
    <t>HD02_VD01</t>
  </si>
  <si>
    <t>HD01_VD02</t>
  </si>
  <si>
    <t>HD02_VD02</t>
  </si>
  <si>
    <t>HD01_VD03</t>
  </si>
  <si>
    <t>HD02_VD03</t>
  </si>
  <si>
    <t>HD01_VD04</t>
  </si>
  <si>
    <t>HD02_VD04</t>
  </si>
  <si>
    <t>HD01_VD05</t>
  </si>
  <si>
    <t>HD02_VD05</t>
  </si>
  <si>
    <t>HD01_VD06</t>
  </si>
  <si>
    <t>HD02_VD06</t>
  </si>
  <si>
    <t>HD01_VD07</t>
  </si>
  <si>
    <t>HD02_VD07</t>
  </si>
  <si>
    <t>HD01_VD08</t>
  </si>
  <si>
    <t>HD02_VD08</t>
  </si>
  <si>
    <t>HD01_VD09</t>
  </si>
  <si>
    <t>HD02_VD09</t>
  </si>
  <si>
    <t>HD01_VD10</t>
  </si>
  <si>
    <t>HD02_VD10</t>
  </si>
  <si>
    <t>HD01_VD11</t>
  </si>
  <si>
    <t>HD02_VD11</t>
  </si>
  <si>
    <t>HD01_VD12</t>
  </si>
  <si>
    <t>HD02_VD12</t>
  </si>
  <si>
    <t>HD01_VD13</t>
  </si>
  <si>
    <t>HD02_VD13</t>
  </si>
  <si>
    <t>HD01_VD14</t>
  </si>
  <si>
    <t>HD02_VD14</t>
  </si>
  <si>
    <t>HD01_VD15</t>
  </si>
  <si>
    <t>HD02_VD15</t>
  </si>
  <si>
    <t>HD01_VD16</t>
  </si>
  <si>
    <t>HD02_VD16</t>
  </si>
  <si>
    <t>HD01_VD17</t>
  </si>
  <si>
    <t>HD02_VD17</t>
  </si>
  <si>
    <t>HD01_VD18</t>
  </si>
  <si>
    <t>HD02_VD18</t>
  </si>
  <si>
    <t>HD01_VD19</t>
  </si>
  <si>
    <t>HD02_VD19</t>
  </si>
  <si>
    <t>HD01_VD20</t>
  </si>
  <si>
    <t>HD02_VD20</t>
  </si>
  <si>
    <t>HD01_VD21</t>
  </si>
  <si>
    <t>HD02_VD21</t>
  </si>
  <si>
    <t>Id</t>
  </si>
  <si>
    <t>Id2</t>
  </si>
  <si>
    <t>Geography</t>
  </si>
  <si>
    <t>Estimate; Total:</t>
  </si>
  <si>
    <t>Margin of Error; Total:</t>
  </si>
  <si>
    <t>Estimate; Under 18 years:</t>
  </si>
  <si>
    <t>Margin of Error; Under 18 years:</t>
  </si>
  <si>
    <t>Margin of Error; Under 18 years: - With private health insurance  only</t>
  </si>
  <si>
    <t>Margin of Error; Under 18 years: - With public coverage only</t>
  </si>
  <si>
    <t>Estimate; Under 18 years: - With both private and public coverage</t>
  </si>
  <si>
    <t>Margin of Error; Under 18 years: - With both private and public coverage</t>
  </si>
  <si>
    <t>Estimate; Under 18 years: - No health insurance coverage</t>
  </si>
  <si>
    <t>Margin of Error; Under 18 years: - No health insurance coverage</t>
  </si>
  <si>
    <t>Estimate; 18 to 34 years:</t>
  </si>
  <si>
    <t>Margin of Error; 18 to 34 years:</t>
  </si>
  <si>
    <t>Estimate; 18 to 34 years: - With private health insurance  only</t>
  </si>
  <si>
    <t>Margin of Error; 18 to 34 years: - With private health insurance  only</t>
  </si>
  <si>
    <t>Estimate; 18 to 34 years: - With public coverage only</t>
  </si>
  <si>
    <t>Margin of Error; 18 to 34 years: - With public coverage only</t>
  </si>
  <si>
    <t>Estimate; 18 to 34 years: - With both private and public coverage</t>
  </si>
  <si>
    <t>Margin of Error; 18 to 34 years: - With both private and public coverage</t>
  </si>
  <si>
    <t>Estimate; 18 to 34 years: - No health insurance coverage</t>
  </si>
  <si>
    <t>Margin of Error; 18 to 34 years: - No health insurance coverage</t>
  </si>
  <si>
    <t>Estimate; 35 to 64 years:</t>
  </si>
  <si>
    <t>Margin of Error; 35 to 64 years:</t>
  </si>
  <si>
    <t>Estimate; 35 to 64 years: - With private health insurance  only</t>
  </si>
  <si>
    <t>Margin of Error; 35 to 64 years: - With private health insurance  only</t>
  </si>
  <si>
    <t>Estimate; 35 to 64 years: - With public coverage only</t>
  </si>
  <si>
    <t>Margin of Error; 35 to 64 years: - With public coverage only</t>
  </si>
  <si>
    <t>Estimate; 35 to 64 years: - With both private and public coverage</t>
  </si>
  <si>
    <t>Margin of Error; 35 to 64 years: - With both private and public coverage</t>
  </si>
  <si>
    <t>Estimate; 35 to 64 years: - No health insurance coverage</t>
  </si>
  <si>
    <t>Margin of Error; 35 to 64 years: - No health insurance coverage</t>
  </si>
  <si>
    <t>Estimate; 65 years and over:</t>
  </si>
  <si>
    <t>Margin of Error; 65 years and over:</t>
  </si>
  <si>
    <t>Estimate; 65 years and over: - With private health insurance  only</t>
  </si>
  <si>
    <t>Margin of Error; 65 years and over: - With private health insurance  only</t>
  </si>
  <si>
    <t>Estimate; 65 years and over: - With public coverage only</t>
  </si>
  <si>
    <t>Margin of Error; 65 years and over: - With public coverage only</t>
  </si>
  <si>
    <t>Estimate; 65 years and over: - With both private and public coverage</t>
  </si>
  <si>
    <t>Margin of Error; 65 years and over: - With both private and public coverage</t>
  </si>
  <si>
    <t>Estimate; 65 years and over: - No health insurance coverage</t>
  </si>
  <si>
    <t>Margin of Error; 65 years and over: - No health insurance coverage</t>
  </si>
  <si>
    <t>0500000US48015</t>
  </si>
  <si>
    <t>Austin County, Texas</t>
  </si>
  <si>
    <t>0500000US48057</t>
  </si>
  <si>
    <t>Calhoun County, Texas</t>
  </si>
  <si>
    <t>0500000US48071</t>
  </si>
  <si>
    <t>Chambers County, Texas</t>
  </si>
  <si>
    <t>0500000US48089</t>
  </si>
  <si>
    <t>Colorado County, Texas</t>
  </si>
  <si>
    <t>0500000US48157</t>
  </si>
  <si>
    <t>Fort Bend County, Texas</t>
  </si>
  <si>
    <t>0500000US48201</t>
  </si>
  <si>
    <t>Harris County, Texas</t>
  </si>
  <si>
    <t>0500000US48321</t>
  </si>
  <si>
    <t>Matagorda County, Texas</t>
  </si>
  <si>
    <t>0500000US48473</t>
  </si>
  <si>
    <t>Waller County, Texas</t>
  </si>
  <si>
    <t>0500000US48481</t>
  </si>
  <si>
    <t>Wharton County, Texas</t>
  </si>
  <si>
    <t xml:space="preserve">  Under 18 years:</t>
  </si>
  <si>
    <t xml:space="preserve">    With private health insurance  only</t>
  </si>
  <si>
    <t xml:space="preserve">    With public coverage only</t>
  </si>
  <si>
    <t xml:space="preserve">    With both private and public coverage</t>
  </si>
  <si>
    <t xml:space="preserve">    No health insurance coverage</t>
  </si>
  <si>
    <t xml:space="preserve">  18 to 34 years:</t>
  </si>
  <si>
    <t xml:space="preserve">  35 to 64 years:</t>
  </si>
  <si>
    <t xml:space="preserve">  65 years and over:</t>
  </si>
  <si>
    <t>Total Population:</t>
  </si>
  <si>
    <r>
      <t xml:space="preserve">Estimate; Under 18 years: - With </t>
    </r>
    <r>
      <rPr>
        <b/>
        <sz val="11"/>
        <color theme="1"/>
        <rFont val="Calibri"/>
        <family val="2"/>
        <scheme val="minor"/>
      </rPr>
      <t>private health</t>
    </r>
    <r>
      <rPr>
        <sz val="11"/>
        <color theme="1"/>
        <rFont val="Calibri"/>
        <family val="2"/>
        <scheme val="minor"/>
      </rPr>
      <t xml:space="preserve"> insurance  only</t>
    </r>
  </si>
  <si>
    <t>RHP 3</t>
  </si>
  <si>
    <t>Total population with private health insurance  only</t>
  </si>
  <si>
    <t>Total population with both private and public coverage</t>
  </si>
  <si>
    <r>
      <t xml:space="preserve">Estimate; Under 18 years: - With </t>
    </r>
    <r>
      <rPr>
        <b/>
        <sz val="11"/>
        <color theme="1"/>
        <rFont val="Calibri"/>
        <family val="2"/>
        <scheme val="minor"/>
      </rPr>
      <t>public</t>
    </r>
    <r>
      <rPr>
        <sz val="11"/>
        <color theme="1"/>
        <rFont val="Calibri"/>
        <family val="2"/>
        <scheme val="minor"/>
      </rPr>
      <t xml:space="preserve"> coverage only</t>
    </r>
  </si>
  <si>
    <t>Total Population</t>
  </si>
  <si>
    <t>% of Population</t>
  </si>
  <si>
    <t>% under 18</t>
  </si>
  <si>
    <t>% 18-34</t>
  </si>
  <si>
    <t>% 35-64</t>
  </si>
  <si>
    <t>% 65 over</t>
  </si>
  <si>
    <t xml:space="preserve">Adults with public coverage </t>
  </si>
  <si>
    <t>Health Insurance Coverage American Community Service 3 year data 2010-2013</t>
  </si>
  <si>
    <t>Total   Population with public coverage only</t>
  </si>
  <si>
    <t>Total population with no health insurance coverage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</si>
</sst>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
    <xf numFmtId="0" fontId="0" fillId="0" borderId="0" xfId="0"/>
    <xf numFmtId="0" fontId="0" fillId="33" borderId="0" xfId="0" applyFill="1"/>
    <xf numFmtId="3" fontId="0" fillId="33" borderId="0" xfId="0" applyNumberFormat="1" applyFill="1"/>
    <xf numFmtId="3" fontId="0" fillId="0" borderId="0" xfId="0" applyNumberFormat="1"/>
    <xf numFmtId="0" fontId="0" fillId="34" borderId="0" xfId="0" applyFill="1"/>
    <xf numFmtId="3" fontId="0" fillId="34" borderId="0" xfId="0" applyNumberFormat="1" applyFill="1"/>
    <xf numFmtId="0" fontId="0" fillId="36" borderId="0" xfId="0" applyFill="1"/>
    <xf numFmtId="3" fontId="0" fillId="36" borderId="0" xfId="0" applyNumberFormat="1" applyFill="1"/>
    <xf numFmtId="3" fontId="0" fillId="37" borderId="0" xfId="0" applyNumberFormat="1" applyFill="1"/>
    <xf numFmtId="0" fontId="0" fillId="37" borderId="0" xfId="0" applyFill="1"/>
    <xf numFmtId="0" fontId="18" fillId="0" borderId="0" xfId="0" applyFont="1"/>
    <xf numFmtId="3" fontId="18" fillId="33" borderId="0" xfId="0" applyNumberFormat="1" applyFont="1" applyFill="1"/>
    <xf numFmtId="3" fontId="18" fillId="0" borderId="0" xfId="0" applyNumberFormat="1" applyFont="1"/>
    <xf numFmtId="3" fontId="18" fillId="37" borderId="0" xfId="0" applyNumberFormat="1" applyFont="1" applyFill="1"/>
    <xf numFmtId="3" fontId="18" fillId="36" borderId="0" xfId="0" applyNumberFormat="1" applyFont="1" applyFill="1"/>
    <xf numFmtId="3" fontId="18" fillId="34" borderId="0" xfId="0" applyNumberFormat="1" applyFont="1" applyFill="1"/>
    <xf numFmtId="3" fontId="0" fillId="0" borderId="0" xfId="0" applyNumberFormat="1" applyFill="1"/>
    <xf numFmtId="3" fontId="18" fillId="0" borderId="0" xfId="0" applyNumberFormat="1" applyFont="1" applyFill="1"/>
    <xf numFmtId="0" fontId="0" fillId="0" borderId="0" xfId="0" applyFill="1"/>
    <xf numFmtId="0" fontId="0" fillId="0" borderId="10" xfId="0" applyBorder="1"/>
    <xf numFmtId="3" fontId="0" fillId="0" borderId="10" xfId="0" applyNumberFormat="1" applyBorder="1"/>
    <xf numFmtId="3" fontId="0" fillId="35" borderId="10" xfId="0" applyNumberFormat="1" applyFill="1" applyBorder="1"/>
    <xf numFmtId="164" fontId="0" fillId="0" borderId="10" xfId="0" applyNumberFormat="1" applyBorder="1"/>
    <xf numFmtId="0" fontId="0" fillId="0" borderId="10" xfId="0" applyBorder="1" applyAlignment="1">
      <alignment horizontal="center"/>
    </xf>
    <xf numFmtId="164" fontId="0" fillId="0" borderId="10" xfId="0" applyNumberFormat="1" applyBorder="1" applyAlignment="1">
      <alignment horizontal="center"/>
    </xf>
    <xf numFmtId="49" fontId="0" fillId="0" borderId="0" xfId="0" applyNumberFormat="1" applyFill="1"/>
    <xf numFmtId="3" fontId="16" fillId="0" borderId="10" xfId="0" applyNumberFormat="1" applyFont="1" applyBorder="1"/>
    <xf numFmtId="0" fontId="0" fillId="0" borderId="11" xfId="0" applyFill="1" applyBorder="1"/>
    <xf numFmtId="164"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3"/>
  <sheetViews>
    <sheetView tabSelected="1" workbookViewId="0">
      <selection activeCell="H26" sqref="H26"/>
    </sheetView>
  </sheetViews>
  <sheetFormatPr defaultRowHeight="15" x14ac:dyDescent="0.25"/>
  <cols>
    <col min="1" max="1" width="15.42578125" bestFit="1" customWidth="1"/>
    <col min="2" max="2" width="8" bestFit="1" customWidth="1"/>
    <col min="3" max="3" width="25.85546875" customWidth="1"/>
    <col min="4" max="4" width="14.85546875" bestFit="1" customWidth="1"/>
    <col min="5" max="5" width="15" customWidth="1"/>
    <col min="6" max="6" width="24.28515625" customWidth="1"/>
    <col min="7" max="7" width="10.85546875" customWidth="1"/>
    <col min="8" max="8" width="57.28515625" bestFit="1" customWidth="1"/>
    <col min="9" max="9" width="11.85546875" customWidth="1"/>
    <col min="10" max="10" width="49" bestFit="1" customWidth="1"/>
    <col min="12" max="12" width="64.85546875" customWidth="1"/>
    <col min="14" max="14" width="40.42578125" customWidth="1"/>
    <col min="16" max="16" width="22.5703125" bestFit="1" customWidth="1"/>
    <col min="18" max="18" width="56.140625" bestFit="1" customWidth="1"/>
    <col min="20" max="20" width="47.85546875" bestFit="1" customWidth="1"/>
    <col min="22" max="22" width="59" bestFit="1" customWidth="1"/>
    <col min="24" max="24" width="51.28515625" bestFit="1" customWidth="1"/>
    <col min="26" max="26" width="22.5703125" bestFit="1" customWidth="1"/>
    <col min="28" max="28" width="56.140625" bestFit="1" customWidth="1"/>
    <col min="30" max="30" width="47.85546875" bestFit="1" customWidth="1"/>
    <col min="32" max="32" width="59" bestFit="1" customWidth="1"/>
    <col min="34" max="34" width="51.28515625" bestFit="1" customWidth="1"/>
    <col min="36" max="36" width="26.140625" bestFit="1" customWidth="1"/>
    <col min="38" max="38" width="59.7109375" bestFit="1" customWidth="1"/>
    <col min="40" max="40" width="51.42578125" bestFit="1" customWidth="1"/>
    <col min="42" max="42" width="62.42578125" bestFit="1" customWidth="1"/>
    <col min="44" max="44" width="54.85546875" bestFit="1" customWidth="1"/>
    <col min="45" max="45" width="14.140625" customWidth="1"/>
  </cols>
  <sheetData>
    <row r="1" spans="1:45"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row>
    <row r="2" spans="1:45" x14ac:dyDescent="0.25">
      <c r="A2" t="s">
        <v>45</v>
      </c>
      <c r="B2" t="s">
        <v>46</v>
      </c>
      <c r="C2" t="s">
        <v>47</v>
      </c>
      <c r="D2" s="18" t="s">
        <v>48</v>
      </c>
      <c r="E2" t="s">
        <v>49</v>
      </c>
      <c r="F2" s="18" t="s">
        <v>50</v>
      </c>
      <c r="G2" t="s">
        <v>51</v>
      </c>
      <c r="H2" s="9" t="s">
        <v>115</v>
      </c>
      <c r="I2" t="s">
        <v>52</v>
      </c>
      <c r="J2" s="6" t="s">
        <v>119</v>
      </c>
      <c r="K2" t="s">
        <v>53</v>
      </c>
      <c r="L2" t="s">
        <v>54</v>
      </c>
      <c r="M2" t="s">
        <v>55</v>
      </c>
      <c r="N2" s="4" t="s">
        <v>56</v>
      </c>
      <c r="O2" t="s">
        <v>57</v>
      </c>
      <c r="P2" t="s">
        <v>58</v>
      </c>
      <c r="Q2" t="s">
        <v>59</v>
      </c>
      <c r="R2" s="9" t="s">
        <v>60</v>
      </c>
      <c r="S2" t="s">
        <v>61</v>
      </c>
      <c r="T2" s="6" t="s">
        <v>62</v>
      </c>
      <c r="U2" t="s">
        <v>63</v>
      </c>
      <c r="V2" t="s">
        <v>64</v>
      </c>
      <c r="W2" t="s">
        <v>65</v>
      </c>
      <c r="X2" s="4" t="s">
        <v>66</v>
      </c>
      <c r="Y2" t="s">
        <v>67</v>
      </c>
      <c r="Z2" s="1" t="s">
        <v>68</v>
      </c>
      <c r="AA2" t="s">
        <v>69</v>
      </c>
      <c r="AB2" s="9" t="s">
        <v>70</v>
      </c>
      <c r="AC2" t="s">
        <v>71</v>
      </c>
      <c r="AD2" s="6" t="s">
        <v>72</v>
      </c>
      <c r="AE2" t="s">
        <v>73</v>
      </c>
      <c r="AF2" s="1" t="s">
        <v>74</v>
      </c>
      <c r="AG2" t="s">
        <v>75</v>
      </c>
      <c r="AH2" s="4" t="s">
        <v>76</v>
      </c>
      <c r="AI2" t="s">
        <v>77</v>
      </c>
      <c r="AJ2" s="1" t="s">
        <v>78</v>
      </c>
      <c r="AK2" t="s">
        <v>79</v>
      </c>
      <c r="AL2" s="9" t="s">
        <v>80</v>
      </c>
      <c r="AM2" t="s">
        <v>81</v>
      </c>
      <c r="AN2" s="6" t="s">
        <v>82</v>
      </c>
      <c r="AO2" t="s">
        <v>83</v>
      </c>
      <c r="AP2" s="1" t="s">
        <v>84</v>
      </c>
      <c r="AQ2" t="s">
        <v>85</v>
      </c>
      <c r="AR2" s="4" t="s">
        <v>86</v>
      </c>
      <c r="AS2" t="s">
        <v>87</v>
      </c>
    </row>
    <row r="3" spans="1:45" x14ac:dyDescent="0.25">
      <c r="A3" t="s">
        <v>88</v>
      </c>
      <c r="B3">
        <v>48015</v>
      </c>
      <c r="C3" t="s">
        <v>89</v>
      </c>
      <c r="D3" s="16">
        <v>28482</v>
      </c>
      <c r="E3" s="3">
        <v>92</v>
      </c>
      <c r="F3" s="16">
        <v>7105</v>
      </c>
      <c r="G3" s="3">
        <v>58</v>
      </c>
      <c r="H3" s="8">
        <v>4066</v>
      </c>
      <c r="I3" s="3">
        <v>493</v>
      </c>
      <c r="J3" s="7">
        <v>1764</v>
      </c>
      <c r="K3" s="3">
        <v>451</v>
      </c>
      <c r="L3" s="2">
        <v>179</v>
      </c>
      <c r="M3" s="3">
        <v>113</v>
      </c>
      <c r="N3" s="5">
        <v>1096</v>
      </c>
      <c r="O3" s="3">
        <v>369</v>
      </c>
      <c r="P3" s="16">
        <v>5172</v>
      </c>
      <c r="Q3" s="3">
        <v>307</v>
      </c>
      <c r="R3" s="8">
        <v>2824</v>
      </c>
      <c r="S3" s="3">
        <v>385</v>
      </c>
      <c r="T3" s="7">
        <v>331</v>
      </c>
      <c r="U3" s="3">
        <v>186</v>
      </c>
      <c r="V3" s="2">
        <v>114</v>
      </c>
      <c r="W3" s="3">
        <v>96</v>
      </c>
      <c r="X3" s="5">
        <v>1903</v>
      </c>
      <c r="Y3" s="3">
        <v>420</v>
      </c>
      <c r="Z3" s="2">
        <v>11719</v>
      </c>
      <c r="AA3" s="3">
        <v>345</v>
      </c>
      <c r="AB3" s="8">
        <v>8408</v>
      </c>
      <c r="AC3" s="3">
        <v>664</v>
      </c>
      <c r="AD3" s="7">
        <v>483</v>
      </c>
      <c r="AE3" s="3">
        <v>221</v>
      </c>
      <c r="AF3" s="2">
        <v>285</v>
      </c>
      <c r="AG3" s="3">
        <v>141</v>
      </c>
      <c r="AH3" s="5">
        <v>2543</v>
      </c>
      <c r="AI3" s="3">
        <v>549</v>
      </c>
      <c r="AJ3" s="2">
        <v>4486</v>
      </c>
      <c r="AK3" s="3">
        <v>153</v>
      </c>
      <c r="AL3" s="8">
        <v>55</v>
      </c>
      <c r="AM3" s="3">
        <v>52</v>
      </c>
      <c r="AN3" s="7">
        <v>1566</v>
      </c>
      <c r="AO3" s="3">
        <v>287</v>
      </c>
      <c r="AP3" s="2">
        <v>2851</v>
      </c>
      <c r="AQ3" s="3">
        <v>286</v>
      </c>
      <c r="AR3" s="5">
        <v>14</v>
      </c>
      <c r="AS3" s="3">
        <v>23</v>
      </c>
    </row>
    <row r="4" spans="1:45" x14ac:dyDescent="0.25">
      <c r="A4" t="s">
        <v>90</v>
      </c>
      <c r="B4">
        <v>48057</v>
      </c>
      <c r="C4" t="s">
        <v>91</v>
      </c>
      <c r="D4" s="16">
        <v>21413</v>
      </c>
      <c r="E4" s="3">
        <v>151</v>
      </c>
      <c r="F4" s="16">
        <v>5407</v>
      </c>
      <c r="G4" s="3">
        <v>111</v>
      </c>
      <c r="H4" s="8">
        <v>2437</v>
      </c>
      <c r="I4" s="3">
        <v>479</v>
      </c>
      <c r="J4" s="7">
        <v>2109</v>
      </c>
      <c r="K4" s="3">
        <v>372</v>
      </c>
      <c r="L4" s="2">
        <v>117</v>
      </c>
      <c r="M4" s="3">
        <v>174</v>
      </c>
      <c r="N4" s="5">
        <v>744</v>
      </c>
      <c r="O4" s="3">
        <v>316</v>
      </c>
      <c r="P4" s="16">
        <v>4496</v>
      </c>
      <c r="Q4" s="3">
        <v>145</v>
      </c>
      <c r="R4" s="8">
        <v>2592</v>
      </c>
      <c r="S4" s="3">
        <v>333</v>
      </c>
      <c r="T4" s="7">
        <v>236</v>
      </c>
      <c r="U4" s="3">
        <v>164</v>
      </c>
      <c r="V4" s="2">
        <v>207</v>
      </c>
      <c r="W4" s="3">
        <v>166</v>
      </c>
      <c r="X4" s="5">
        <v>1461</v>
      </c>
      <c r="Y4" s="3">
        <v>298</v>
      </c>
      <c r="Z4" s="2">
        <v>8224</v>
      </c>
      <c r="AA4" s="3">
        <v>138</v>
      </c>
      <c r="AB4" s="8">
        <v>5726</v>
      </c>
      <c r="AC4" s="3">
        <v>420</v>
      </c>
      <c r="AD4" s="7">
        <v>784</v>
      </c>
      <c r="AE4" s="3">
        <v>280</v>
      </c>
      <c r="AF4" s="2">
        <v>144</v>
      </c>
      <c r="AG4" s="3">
        <v>77</v>
      </c>
      <c r="AH4" s="5">
        <v>1570</v>
      </c>
      <c r="AI4" s="3">
        <v>372</v>
      </c>
      <c r="AJ4" s="2">
        <v>3286</v>
      </c>
      <c r="AK4" s="3">
        <v>126</v>
      </c>
      <c r="AL4" s="8">
        <v>77</v>
      </c>
      <c r="AM4" s="3">
        <v>66</v>
      </c>
      <c r="AN4" s="7">
        <v>1371</v>
      </c>
      <c r="AO4" s="3">
        <v>241</v>
      </c>
      <c r="AP4" s="2">
        <v>1828</v>
      </c>
      <c r="AQ4" s="3">
        <v>261</v>
      </c>
      <c r="AR4" s="5">
        <v>10</v>
      </c>
      <c r="AS4" s="3">
        <v>19</v>
      </c>
    </row>
    <row r="5" spans="1:45" x14ac:dyDescent="0.25">
      <c r="A5" t="s">
        <v>92</v>
      </c>
      <c r="B5">
        <v>48071</v>
      </c>
      <c r="C5" t="s">
        <v>93</v>
      </c>
      <c r="D5" s="16">
        <v>35911</v>
      </c>
      <c r="E5" s="3">
        <v>133</v>
      </c>
      <c r="F5" s="16">
        <v>10042</v>
      </c>
      <c r="G5" s="3">
        <v>57</v>
      </c>
      <c r="H5" s="8">
        <v>5574</v>
      </c>
      <c r="I5" s="3">
        <v>653</v>
      </c>
      <c r="J5" s="7">
        <v>3284</v>
      </c>
      <c r="K5" s="3">
        <v>785</v>
      </c>
      <c r="L5" s="2">
        <v>415</v>
      </c>
      <c r="M5" s="3">
        <v>351</v>
      </c>
      <c r="N5" s="5">
        <v>769</v>
      </c>
      <c r="O5" s="3">
        <v>368</v>
      </c>
      <c r="P5" s="16">
        <v>7162</v>
      </c>
      <c r="Q5" s="3">
        <v>234</v>
      </c>
      <c r="R5" s="8">
        <v>4266</v>
      </c>
      <c r="S5" s="3">
        <v>481</v>
      </c>
      <c r="T5" s="7">
        <v>348</v>
      </c>
      <c r="U5" s="3">
        <v>236</v>
      </c>
      <c r="V5" s="2">
        <v>266</v>
      </c>
      <c r="W5" s="3">
        <v>176</v>
      </c>
      <c r="X5" s="5">
        <v>2282</v>
      </c>
      <c r="Y5" s="3">
        <v>476</v>
      </c>
      <c r="Z5" s="2">
        <v>15025</v>
      </c>
      <c r="AA5" s="3">
        <v>269</v>
      </c>
      <c r="AB5" s="8">
        <v>10538</v>
      </c>
      <c r="AC5" s="3">
        <v>832</v>
      </c>
      <c r="AD5" s="7">
        <v>1122</v>
      </c>
      <c r="AE5" s="3">
        <v>505</v>
      </c>
      <c r="AF5" s="2">
        <v>554</v>
      </c>
      <c r="AG5" s="3">
        <v>237</v>
      </c>
      <c r="AH5" s="5">
        <v>2811</v>
      </c>
      <c r="AI5" s="3">
        <v>567</v>
      </c>
      <c r="AJ5" s="2">
        <v>3682</v>
      </c>
      <c r="AK5" s="3">
        <v>193</v>
      </c>
      <c r="AL5" s="8">
        <v>77</v>
      </c>
      <c r="AM5" s="3">
        <v>70</v>
      </c>
      <c r="AN5" s="7">
        <v>1641</v>
      </c>
      <c r="AO5" s="3">
        <v>345</v>
      </c>
      <c r="AP5" s="2">
        <v>1932</v>
      </c>
      <c r="AQ5" s="3">
        <v>342</v>
      </c>
      <c r="AR5" s="5">
        <v>32</v>
      </c>
      <c r="AS5" s="3">
        <v>53</v>
      </c>
    </row>
    <row r="6" spans="1:45" x14ac:dyDescent="0.25">
      <c r="A6" t="s">
        <v>94</v>
      </c>
      <c r="B6">
        <v>48089</v>
      </c>
      <c r="C6" t="s">
        <v>95</v>
      </c>
      <c r="D6" s="16">
        <v>20399</v>
      </c>
      <c r="E6" s="3">
        <v>160</v>
      </c>
      <c r="F6" s="16">
        <v>4828</v>
      </c>
      <c r="G6" s="3">
        <v>4</v>
      </c>
      <c r="H6" s="8">
        <v>1996</v>
      </c>
      <c r="I6" s="3">
        <v>389</v>
      </c>
      <c r="J6" s="7">
        <v>1414</v>
      </c>
      <c r="K6" s="3">
        <v>389</v>
      </c>
      <c r="L6" s="2">
        <v>363</v>
      </c>
      <c r="M6" s="3">
        <v>207</v>
      </c>
      <c r="N6" s="5">
        <v>1055</v>
      </c>
      <c r="O6" s="3">
        <v>516</v>
      </c>
      <c r="P6" s="16">
        <v>3661</v>
      </c>
      <c r="Q6" s="3">
        <v>291</v>
      </c>
      <c r="R6" s="8">
        <v>2262</v>
      </c>
      <c r="S6" s="3">
        <v>405</v>
      </c>
      <c r="T6" s="7">
        <v>427</v>
      </c>
      <c r="U6" s="3">
        <v>179</v>
      </c>
      <c r="V6" s="2">
        <v>3</v>
      </c>
      <c r="W6" s="3">
        <v>5</v>
      </c>
      <c r="X6" s="5">
        <v>969</v>
      </c>
      <c r="Y6" s="3">
        <v>274</v>
      </c>
      <c r="Z6" s="2">
        <v>8056</v>
      </c>
      <c r="AA6" s="3">
        <v>337</v>
      </c>
      <c r="AB6" s="8">
        <v>5221</v>
      </c>
      <c r="AC6" s="3">
        <v>480</v>
      </c>
      <c r="AD6" s="7">
        <v>554</v>
      </c>
      <c r="AE6" s="3">
        <v>234</v>
      </c>
      <c r="AF6" s="2">
        <v>137</v>
      </c>
      <c r="AG6" s="3">
        <v>99</v>
      </c>
      <c r="AH6" s="5">
        <v>2144</v>
      </c>
      <c r="AI6" s="3">
        <v>512</v>
      </c>
      <c r="AJ6" s="2">
        <v>3854</v>
      </c>
      <c r="AK6" s="3">
        <v>194</v>
      </c>
      <c r="AL6" s="8">
        <v>72</v>
      </c>
      <c r="AM6" s="3">
        <v>66</v>
      </c>
      <c r="AN6" s="7">
        <v>1458</v>
      </c>
      <c r="AO6" s="3">
        <v>251</v>
      </c>
      <c r="AP6" s="2">
        <v>2324</v>
      </c>
      <c r="AQ6" s="3">
        <v>285</v>
      </c>
      <c r="AR6" s="5">
        <v>0</v>
      </c>
      <c r="AS6" s="3">
        <v>123</v>
      </c>
    </row>
    <row r="7" spans="1:45" x14ac:dyDescent="0.25">
      <c r="A7" t="s">
        <v>96</v>
      </c>
      <c r="B7">
        <v>48157</v>
      </c>
      <c r="C7" t="s">
        <v>97</v>
      </c>
      <c r="D7" s="16">
        <v>623553</v>
      </c>
      <c r="E7" s="3">
        <v>655</v>
      </c>
      <c r="F7" s="16">
        <v>180392</v>
      </c>
      <c r="G7" s="3">
        <v>87</v>
      </c>
      <c r="H7" s="8">
        <v>124610</v>
      </c>
      <c r="I7" s="3">
        <v>3839</v>
      </c>
      <c r="J7" s="7">
        <v>34428</v>
      </c>
      <c r="K7" s="3">
        <v>3172</v>
      </c>
      <c r="L7" s="2">
        <v>2859</v>
      </c>
      <c r="M7" s="3">
        <v>809</v>
      </c>
      <c r="N7" s="5">
        <v>18495</v>
      </c>
      <c r="O7" s="3">
        <v>2034</v>
      </c>
      <c r="P7" s="16">
        <v>128920</v>
      </c>
      <c r="Q7" s="3">
        <v>348</v>
      </c>
      <c r="R7" s="8">
        <v>83373</v>
      </c>
      <c r="S7" s="3">
        <v>2500</v>
      </c>
      <c r="T7" s="7">
        <v>5422</v>
      </c>
      <c r="U7" s="3">
        <v>970</v>
      </c>
      <c r="V7" s="2">
        <v>1828</v>
      </c>
      <c r="W7" s="3">
        <v>594</v>
      </c>
      <c r="X7" s="5">
        <v>38297</v>
      </c>
      <c r="Y7" s="3">
        <v>2267</v>
      </c>
      <c r="Z7" s="2">
        <v>262290</v>
      </c>
      <c r="AA7" s="3">
        <v>439</v>
      </c>
      <c r="AB7" s="8">
        <v>199749</v>
      </c>
      <c r="AC7" s="3">
        <v>3081</v>
      </c>
      <c r="AD7" s="7">
        <v>9140</v>
      </c>
      <c r="AE7" s="3">
        <v>1324</v>
      </c>
      <c r="AF7" s="2">
        <v>4706</v>
      </c>
      <c r="AG7" s="3">
        <v>724</v>
      </c>
      <c r="AH7" s="5">
        <v>48695</v>
      </c>
      <c r="AI7" s="3">
        <v>2720</v>
      </c>
      <c r="AJ7" s="2">
        <v>51951</v>
      </c>
      <c r="AK7" s="3">
        <v>198</v>
      </c>
      <c r="AL7" s="8">
        <v>3737</v>
      </c>
      <c r="AM7" s="3">
        <v>872</v>
      </c>
      <c r="AN7" s="7">
        <v>19596</v>
      </c>
      <c r="AO7" s="3">
        <v>1512</v>
      </c>
      <c r="AP7" s="2">
        <v>26024</v>
      </c>
      <c r="AQ7" s="3">
        <v>1443</v>
      </c>
      <c r="AR7" s="5">
        <v>2594</v>
      </c>
      <c r="AS7" s="3">
        <v>679</v>
      </c>
    </row>
    <row r="8" spans="1:45" s="10" customFormat="1" ht="15.75" x14ac:dyDescent="0.25">
      <c r="A8" s="10" t="s">
        <v>98</v>
      </c>
      <c r="B8" s="10">
        <v>48201</v>
      </c>
      <c r="C8" s="10" t="s">
        <v>99</v>
      </c>
      <c r="D8" s="17">
        <v>4235082</v>
      </c>
      <c r="E8" s="12">
        <v>1139</v>
      </c>
      <c r="F8" s="17">
        <v>1171755</v>
      </c>
      <c r="G8" s="12">
        <v>189</v>
      </c>
      <c r="H8" s="13">
        <v>485601</v>
      </c>
      <c r="I8" s="12">
        <v>8422</v>
      </c>
      <c r="J8" s="14">
        <v>497704</v>
      </c>
      <c r="K8" s="12">
        <v>8491</v>
      </c>
      <c r="L8" s="11">
        <v>19149</v>
      </c>
      <c r="M8" s="12">
        <v>2238</v>
      </c>
      <c r="N8" s="15">
        <v>169301</v>
      </c>
      <c r="O8" s="12">
        <v>6158</v>
      </c>
      <c r="P8" s="17">
        <v>1105256</v>
      </c>
      <c r="Q8" s="12">
        <v>642</v>
      </c>
      <c r="R8" s="13">
        <v>549694</v>
      </c>
      <c r="S8" s="12">
        <v>7137</v>
      </c>
      <c r="T8" s="14">
        <v>95008</v>
      </c>
      <c r="U8" s="12">
        <v>3750</v>
      </c>
      <c r="V8" s="11">
        <v>15150</v>
      </c>
      <c r="W8" s="12">
        <v>1539</v>
      </c>
      <c r="X8" s="15">
        <v>445404</v>
      </c>
      <c r="Y8" s="12">
        <v>6736</v>
      </c>
      <c r="Z8" s="11">
        <v>1594873</v>
      </c>
      <c r="AA8" s="12">
        <v>819</v>
      </c>
      <c r="AB8" s="13">
        <v>941019</v>
      </c>
      <c r="AC8" s="12">
        <v>8250</v>
      </c>
      <c r="AD8" s="14">
        <v>158622</v>
      </c>
      <c r="AE8" s="12">
        <v>4359</v>
      </c>
      <c r="AF8" s="11">
        <v>34919</v>
      </c>
      <c r="AG8" s="12">
        <v>1986</v>
      </c>
      <c r="AH8" s="15">
        <v>460313</v>
      </c>
      <c r="AI8" s="12">
        <v>7163</v>
      </c>
      <c r="AJ8" s="11">
        <v>363198</v>
      </c>
      <c r="AK8" s="12">
        <v>616</v>
      </c>
      <c r="AL8" s="13">
        <v>13976</v>
      </c>
      <c r="AM8" s="12">
        <v>1211</v>
      </c>
      <c r="AN8" s="14">
        <v>169984</v>
      </c>
      <c r="AO8" s="12">
        <v>2958</v>
      </c>
      <c r="AP8" s="11">
        <v>166018</v>
      </c>
      <c r="AQ8" s="12">
        <v>2777</v>
      </c>
      <c r="AR8" s="15">
        <v>13220</v>
      </c>
      <c r="AS8" s="12">
        <v>1436</v>
      </c>
    </row>
    <row r="9" spans="1:45" x14ac:dyDescent="0.25">
      <c r="A9" t="s">
        <v>100</v>
      </c>
      <c r="B9">
        <v>48321</v>
      </c>
      <c r="C9" t="s">
        <v>101</v>
      </c>
      <c r="D9" s="16">
        <v>36222</v>
      </c>
      <c r="E9" s="3">
        <v>126</v>
      </c>
      <c r="F9" s="16">
        <v>9416</v>
      </c>
      <c r="G9" s="3">
        <v>34</v>
      </c>
      <c r="H9" s="8">
        <v>3217</v>
      </c>
      <c r="I9" s="3">
        <v>639</v>
      </c>
      <c r="J9" s="7">
        <v>4823</v>
      </c>
      <c r="K9" s="3">
        <v>685</v>
      </c>
      <c r="L9" s="2">
        <v>362</v>
      </c>
      <c r="M9" s="3">
        <v>184</v>
      </c>
      <c r="N9" s="5">
        <v>1014</v>
      </c>
      <c r="O9" s="3">
        <v>388</v>
      </c>
      <c r="P9" s="16">
        <v>7646</v>
      </c>
      <c r="Q9" s="3">
        <v>104</v>
      </c>
      <c r="R9" s="8">
        <v>3364</v>
      </c>
      <c r="S9" s="3">
        <v>414</v>
      </c>
      <c r="T9" s="7">
        <v>687</v>
      </c>
      <c r="U9" s="3">
        <v>293</v>
      </c>
      <c r="V9" s="2">
        <v>196</v>
      </c>
      <c r="W9" s="3">
        <v>193</v>
      </c>
      <c r="X9" s="5">
        <v>3399</v>
      </c>
      <c r="Y9" s="3">
        <v>441</v>
      </c>
      <c r="Z9" s="2">
        <v>13801</v>
      </c>
      <c r="AA9" s="3">
        <v>163</v>
      </c>
      <c r="AB9" s="8">
        <v>7327</v>
      </c>
      <c r="AC9" s="3">
        <v>652</v>
      </c>
      <c r="AD9" s="7">
        <v>1295</v>
      </c>
      <c r="AE9" s="3">
        <v>355</v>
      </c>
      <c r="AF9" s="2">
        <v>390</v>
      </c>
      <c r="AG9" s="3">
        <v>198</v>
      </c>
      <c r="AH9" s="5">
        <v>4789</v>
      </c>
      <c r="AI9" s="3">
        <v>684</v>
      </c>
      <c r="AJ9" s="2">
        <v>5359</v>
      </c>
      <c r="AK9" s="3">
        <v>143</v>
      </c>
      <c r="AL9" s="8">
        <v>52</v>
      </c>
      <c r="AM9" s="3">
        <v>45</v>
      </c>
      <c r="AN9" s="7">
        <v>2473</v>
      </c>
      <c r="AO9" s="3">
        <v>385</v>
      </c>
      <c r="AP9" s="2">
        <v>2817</v>
      </c>
      <c r="AQ9" s="3">
        <v>386</v>
      </c>
      <c r="AR9" s="5">
        <v>17</v>
      </c>
      <c r="AS9" s="3">
        <v>28</v>
      </c>
    </row>
    <row r="10" spans="1:45" x14ac:dyDescent="0.25">
      <c r="A10" t="s">
        <v>102</v>
      </c>
      <c r="B10">
        <v>48473</v>
      </c>
      <c r="C10" t="s">
        <v>103</v>
      </c>
      <c r="D10" s="16">
        <v>44288</v>
      </c>
      <c r="E10" s="3">
        <v>105</v>
      </c>
      <c r="F10" s="16">
        <v>10721</v>
      </c>
      <c r="G10" s="3">
        <v>52</v>
      </c>
      <c r="H10" s="8">
        <v>4435</v>
      </c>
      <c r="I10" s="3">
        <v>801</v>
      </c>
      <c r="J10" s="7">
        <v>3934</v>
      </c>
      <c r="K10" s="3">
        <v>775</v>
      </c>
      <c r="L10" s="2">
        <v>286</v>
      </c>
      <c r="M10" s="3">
        <v>190</v>
      </c>
      <c r="N10" s="5">
        <v>2066</v>
      </c>
      <c r="O10" s="3">
        <v>556</v>
      </c>
      <c r="P10" s="16">
        <v>13360</v>
      </c>
      <c r="Q10" s="3">
        <v>209</v>
      </c>
      <c r="R10" s="8">
        <v>7526</v>
      </c>
      <c r="S10" s="3">
        <v>838</v>
      </c>
      <c r="T10" s="7">
        <v>1190</v>
      </c>
      <c r="U10" s="3">
        <v>388</v>
      </c>
      <c r="V10" s="2">
        <v>294</v>
      </c>
      <c r="W10" s="3">
        <v>186</v>
      </c>
      <c r="X10" s="5">
        <v>4350</v>
      </c>
      <c r="Y10" s="3">
        <v>589</v>
      </c>
      <c r="Z10" s="2">
        <v>15382</v>
      </c>
      <c r="AA10" s="3">
        <v>234</v>
      </c>
      <c r="AB10" s="8">
        <v>9338</v>
      </c>
      <c r="AC10" s="3">
        <v>699</v>
      </c>
      <c r="AD10" s="7">
        <v>1666</v>
      </c>
      <c r="AE10" s="3">
        <v>417</v>
      </c>
      <c r="AF10" s="2">
        <v>396</v>
      </c>
      <c r="AG10" s="3">
        <v>210</v>
      </c>
      <c r="AH10" s="5">
        <v>3982</v>
      </c>
      <c r="AI10" s="3">
        <v>674</v>
      </c>
      <c r="AJ10" s="2">
        <v>4825</v>
      </c>
      <c r="AK10" s="3">
        <v>163</v>
      </c>
      <c r="AL10" s="8">
        <v>275</v>
      </c>
      <c r="AM10" s="3">
        <v>211</v>
      </c>
      <c r="AN10" s="7">
        <v>2315</v>
      </c>
      <c r="AO10" s="3">
        <v>442</v>
      </c>
      <c r="AP10" s="2">
        <v>2132</v>
      </c>
      <c r="AQ10" s="3">
        <v>415</v>
      </c>
      <c r="AR10" s="5">
        <v>103</v>
      </c>
      <c r="AS10" s="3">
        <v>143</v>
      </c>
    </row>
    <row r="11" spans="1:45" x14ac:dyDescent="0.25">
      <c r="A11" t="s">
        <v>104</v>
      </c>
      <c r="B11">
        <v>48481</v>
      </c>
      <c r="C11" t="s">
        <v>105</v>
      </c>
      <c r="D11" s="16">
        <v>40919</v>
      </c>
      <c r="E11" s="3">
        <v>119</v>
      </c>
      <c r="F11" s="16">
        <v>10795</v>
      </c>
      <c r="G11" s="3">
        <v>27</v>
      </c>
      <c r="H11" s="8">
        <v>4559</v>
      </c>
      <c r="I11" s="3">
        <v>776</v>
      </c>
      <c r="J11" s="7">
        <v>4523</v>
      </c>
      <c r="K11" s="3">
        <v>721</v>
      </c>
      <c r="L11" s="2">
        <v>473</v>
      </c>
      <c r="M11" s="3">
        <v>353</v>
      </c>
      <c r="N11" s="5">
        <v>1240</v>
      </c>
      <c r="O11" s="3">
        <v>487</v>
      </c>
      <c r="P11" s="16">
        <v>8686</v>
      </c>
      <c r="Q11" s="3">
        <v>183</v>
      </c>
      <c r="R11" s="8">
        <v>4251</v>
      </c>
      <c r="S11" s="3">
        <v>475</v>
      </c>
      <c r="T11" s="7">
        <v>692</v>
      </c>
      <c r="U11" s="3">
        <v>282</v>
      </c>
      <c r="V11" s="2">
        <v>154</v>
      </c>
      <c r="W11" s="3">
        <v>103</v>
      </c>
      <c r="X11" s="5">
        <v>3589</v>
      </c>
      <c r="Y11" s="3">
        <v>506</v>
      </c>
      <c r="Z11" s="2">
        <v>15338</v>
      </c>
      <c r="AA11" s="3">
        <v>188</v>
      </c>
      <c r="AB11" s="8">
        <v>9412</v>
      </c>
      <c r="AC11" s="3">
        <v>684</v>
      </c>
      <c r="AD11" s="7">
        <v>1230</v>
      </c>
      <c r="AE11" s="3">
        <v>302</v>
      </c>
      <c r="AF11" s="2">
        <v>279</v>
      </c>
      <c r="AG11" s="3">
        <v>137</v>
      </c>
      <c r="AH11" s="5">
        <v>4417</v>
      </c>
      <c r="AI11" s="3">
        <v>598</v>
      </c>
      <c r="AJ11" s="2">
        <v>6100</v>
      </c>
      <c r="AK11" s="3">
        <v>85</v>
      </c>
      <c r="AL11" s="8">
        <v>151</v>
      </c>
      <c r="AM11" s="3">
        <v>110</v>
      </c>
      <c r="AN11" s="7">
        <v>3230</v>
      </c>
      <c r="AO11" s="3">
        <v>408</v>
      </c>
      <c r="AP11" s="2">
        <v>2719</v>
      </c>
      <c r="AQ11" s="3">
        <v>412</v>
      </c>
      <c r="AR11" s="5">
        <v>0</v>
      </c>
      <c r="AS11" s="3">
        <v>123</v>
      </c>
    </row>
    <row r="12" spans="1:45" s="3" customFormat="1" ht="18" customHeight="1" x14ac:dyDescent="0.25">
      <c r="D12" s="16">
        <f>SUM(D3:D11)</f>
        <v>5086269</v>
      </c>
      <c r="F12" s="16">
        <f>SUM(F3:F11)</f>
        <v>1410461</v>
      </c>
      <c r="H12" s="8">
        <f>SUM(H3:H11)</f>
        <v>636495</v>
      </c>
      <c r="J12" s="7">
        <f>SUM(J3:J11)</f>
        <v>553983</v>
      </c>
      <c r="L12" s="2">
        <f>SUM(L3:L11)</f>
        <v>24203</v>
      </c>
      <c r="N12" s="5">
        <f>SUM(N3:N11)</f>
        <v>195780</v>
      </c>
      <c r="P12" s="16">
        <f>SUM(P3:P11)</f>
        <v>1284359</v>
      </c>
      <c r="R12" s="8">
        <f>SUM(R3:R11)</f>
        <v>660152</v>
      </c>
      <c r="T12" s="7">
        <f>SUM(T3:T11)</f>
        <v>104341</v>
      </c>
      <c r="V12" s="2">
        <f>SUM(V3:V11)</f>
        <v>18212</v>
      </c>
      <c r="X12" s="5">
        <f>SUM(X3:X11)</f>
        <v>501654</v>
      </c>
      <c r="Z12" s="2">
        <f>SUM(Z3:Z11)</f>
        <v>1944708</v>
      </c>
      <c r="AB12" s="8">
        <f>SUM(AB3:AB11)</f>
        <v>1196738</v>
      </c>
      <c r="AD12" s="7">
        <f>SUM(AD3:AD11)</f>
        <v>174896</v>
      </c>
      <c r="AF12" s="2">
        <f>SUM(AF3:AF11)</f>
        <v>41810</v>
      </c>
      <c r="AH12" s="5">
        <f>SUM(AH3:AH11)</f>
        <v>531264</v>
      </c>
      <c r="AJ12" s="2">
        <f>SUM(AJ3:AJ11)</f>
        <v>446741</v>
      </c>
      <c r="AL12" s="8">
        <f>SUM(AL3:AL11)</f>
        <v>18472</v>
      </c>
      <c r="AN12" s="7">
        <f>SUM(AN3:AN11)</f>
        <v>203634</v>
      </c>
      <c r="AP12" s="2">
        <f>SUM(AP3:AP11)</f>
        <v>208645</v>
      </c>
      <c r="AR12" s="5">
        <f>SUM(AR3:AR11)</f>
        <v>15990</v>
      </c>
    </row>
    <row r="13" spans="1:45" s="16" customFormat="1" x14ac:dyDescent="0.25"/>
    <row r="14" spans="1:45" s="25" customFormat="1" x14ac:dyDescent="0.25">
      <c r="A14" s="25" t="s">
        <v>127</v>
      </c>
    </row>
    <row r="15" spans="1:45" x14ac:dyDescent="0.25">
      <c r="A15" s="19" t="s">
        <v>116</v>
      </c>
      <c r="B15" s="19"/>
      <c r="C15" s="19"/>
      <c r="D15" s="20"/>
      <c r="E15" s="20"/>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9" t="s">
        <v>114</v>
      </c>
      <c r="B16" s="19"/>
      <c r="C16" s="19"/>
      <c r="D16" s="20">
        <v>5086269</v>
      </c>
      <c r="E16" s="19"/>
    </row>
    <row r="17" spans="1:5" x14ac:dyDescent="0.25">
      <c r="A17" s="19" t="s">
        <v>106</v>
      </c>
      <c r="B17" s="19"/>
      <c r="C17" s="19"/>
      <c r="D17" s="21">
        <v>1410461</v>
      </c>
      <c r="E17" s="23" t="s">
        <v>122</v>
      </c>
    </row>
    <row r="18" spans="1:5" x14ac:dyDescent="0.25">
      <c r="A18" s="19" t="s">
        <v>107</v>
      </c>
      <c r="B18" s="19"/>
      <c r="C18" s="19"/>
      <c r="D18" s="20">
        <v>636495</v>
      </c>
      <c r="E18" s="22">
        <f>D18/D17*100</f>
        <v>45.126735159639296</v>
      </c>
    </row>
    <row r="19" spans="1:5" x14ac:dyDescent="0.25">
      <c r="A19" s="19" t="s">
        <v>108</v>
      </c>
      <c r="B19" s="19"/>
      <c r="C19" s="19"/>
      <c r="D19" s="26">
        <v>553983</v>
      </c>
      <c r="E19" s="22">
        <f>D19/D17*100</f>
        <v>39.276732926326922</v>
      </c>
    </row>
    <row r="20" spans="1:5" x14ac:dyDescent="0.25">
      <c r="A20" s="19" t="s">
        <v>109</v>
      </c>
      <c r="B20" s="19"/>
      <c r="C20" s="19"/>
      <c r="D20" s="20">
        <v>24203</v>
      </c>
      <c r="E20" s="22">
        <f>D20/D17*100</f>
        <v>1.7159637877261404</v>
      </c>
    </row>
    <row r="21" spans="1:5" x14ac:dyDescent="0.25">
      <c r="A21" s="19" t="s">
        <v>110</v>
      </c>
      <c r="B21" s="19"/>
      <c r="C21" s="19"/>
      <c r="D21" s="20">
        <v>195780</v>
      </c>
      <c r="E21" s="22">
        <f>D21/D17*100</f>
        <v>13.88056812630764</v>
      </c>
    </row>
    <row r="22" spans="1:5" x14ac:dyDescent="0.25">
      <c r="A22" s="19" t="s">
        <v>111</v>
      </c>
      <c r="B22" s="19"/>
      <c r="C22" s="19"/>
      <c r="D22" s="20">
        <v>1284359</v>
      </c>
      <c r="E22" s="24" t="s">
        <v>123</v>
      </c>
    </row>
    <row r="23" spans="1:5" x14ac:dyDescent="0.25">
      <c r="A23" s="19" t="s">
        <v>107</v>
      </c>
      <c r="B23" s="19"/>
      <c r="C23" s="19"/>
      <c r="D23" s="20">
        <v>660152</v>
      </c>
      <c r="E23" s="22">
        <f>D23/D22*100</f>
        <v>51.399336166912832</v>
      </c>
    </row>
    <row r="24" spans="1:5" x14ac:dyDescent="0.25">
      <c r="A24" s="19" t="s">
        <v>108</v>
      </c>
      <c r="B24" s="19"/>
      <c r="C24" s="19"/>
      <c r="D24" s="26">
        <v>104341</v>
      </c>
      <c r="E24" s="22">
        <f>D24/D22*100</f>
        <v>8.1239746830909425</v>
      </c>
    </row>
    <row r="25" spans="1:5" x14ac:dyDescent="0.25">
      <c r="A25" s="19" t="s">
        <v>109</v>
      </c>
      <c r="B25" s="19"/>
      <c r="C25" s="19"/>
      <c r="D25" s="20">
        <v>18212</v>
      </c>
      <c r="E25" s="22">
        <f>D25/D22*100</f>
        <v>1.4179836011582432</v>
      </c>
    </row>
    <row r="26" spans="1:5" x14ac:dyDescent="0.25">
      <c r="A26" s="19" t="s">
        <v>110</v>
      </c>
      <c r="B26" s="19"/>
      <c r="C26" s="19"/>
      <c r="D26" s="20">
        <v>501654</v>
      </c>
      <c r="E26" s="22">
        <f>D26/D22*100</f>
        <v>39.058705548837978</v>
      </c>
    </row>
    <row r="27" spans="1:5" x14ac:dyDescent="0.25">
      <c r="A27" s="19" t="s">
        <v>112</v>
      </c>
      <c r="B27" s="19"/>
      <c r="C27" s="19"/>
      <c r="D27" s="20">
        <v>1944708</v>
      </c>
      <c r="E27" s="24" t="s">
        <v>124</v>
      </c>
    </row>
    <row r="28" spans="1:5" x14ac:dyDescent="0.25">
      <c r="A28" s="19" t="s">
        <v>107</v>
      </c>
      <c r="B28" s="19"/>
      <c r="C28" s="19"/>
      <c r="D28" s="20">
        <v>1196738</v>
      </c>
      <c r="E28" s="22">
        <f>D28/D27*100</f>
        <v>61.538184652914474</v>
      </c>
    </row>
    <row r="29" spans="1:5" x14ac:dyDescent="0.25">
      <c r="A29" s="19" t="s">
        <v>108</v>
      </c>
      <c r="B29" s="19"/>
      <c r="C29" s="19"/>
      <c r="D29" s="26">
        <v>174896</v>
      </c>
      <c r="E29" s="22">
        <f>D29/D28*100</f>
        <v>14.61439345955422</v>
      </c>
    </row>
    <row r="30" spans="1:5" x14ac:dyDescent="0.25">
      <c r="A30" s="19" t="s">
        <v>109</v>
      </c>
      <c r="B30" s="19"/>
      <c r="C30" s="19"/>
      <c r="D30" s="20">
        <v>41810</v>
      </c>
      <c r="E30" s="22">
        <f>D30/D27*100</f>
        <v>2.1499371628028476</v>
      </c>
    </row>
    <row r="31" spans="1:5" x14ac:dyDescent="0.25">
      <c r="A31" s="19" t="s">
        <v>110</v>
      </c>
      <c r="B31" s="19"/>
      <c r="C31" s="19"/>
      <c r="D31" s="20">
        <v>531264</v>
      </c>
      <c r="E31" s="22">
        <f>D31/D27*100</f>
        <v>27.318445751238745</v>
      </c>
    </row>
    <row r="32" spans="1:5" x14ac:dyDescent="0.25">
      <c r="A32" s="19" t="s">
        <v>113</v>
      </c>
      <c r="B32" s="19"/>
      <c r="C32" s="19"/>
      <c r="D32" s="20">
        <v>446741</v>
      </c>
      <c r="E32" s="24" t="s">
        <v>125</v>
      </c>
    </row>
    <row r="33" spans="1:5" x14ac:dyDescent="0.25">
      <c r="A33" s="19" t="s">
        <v>107</v>
      </c>
      <c r="B33" s="19"/>
      <c r="C33" s="19"/>
      <c r="D33" s="20">
        <v>18472</v>
      </c>
      <c r="E33" s="22">
        <f>D33/D32*100</f>
        <v>4.1348342775791789</v>
      </c>
    </row>
    <row r="34" spans="1:5" x14ac:dyDescent="0.25">
      <c r="A34" s="19" t="s">
        <v>108</v>
      </c>
      <c r="B34" s="19"/>
      <c r="C34" s="19"/>
      <c r="D34" s="20">
        <v>203634</v>
      </c>
      <c r="E34" s="22">
        <f>D34/D32*100</f>
        <v>45.582115812070079</v>
      </c>
    </row>
    <row r="35" spans="1:5" x14ac:dyDescent="0.25">
      <c r="A35" s="19" t="s">
        <v>109</v>
      </c>
      <c r="B35" s="19"/>
      <c r="C35" s="19"/>
      <c r="D35" s="20">
        <v>208645</v>
      </c>
      <c r="E35" s="22">
        <f>D35/D32*100</f>
        <v>46.703794816235806</v>
      </c>
    </row>
    <row r="36" spans="1:5" x14ac:dyDescent="0.25">
      <c r="A36" s="19" t="s">
        <v>110</v>
      </c>
      <c r="B36" s="19"/>
      <c r="C36" s="19"/>
      <c r="D36" s="20">
        <v>15990</v>
      </c>
      <c r="E36" s="22">
        <f>D36/D32*100</f>
        <v>3.5792550941149344</v>
      </c>
    </row>
    <row r="37" spans="1:5" x14ac:dyDescent="0.25">
      <c r="A37" s="19"/>
      <c r="B37" s="19"/>
      <c r="C37" s="19"/>
      <c r="D37" s="20"/>
      <c r="E37" s="22"/>
    </row>
    <row r="38" spans="1:5" x14ac:dyDescent="0.25">
      <c r="A38" s="19" t="s">
        <v>120</v>
      </c>
      <c r="B38" s="19"/>
      <c r="C38" s="19"/>
      <c r="D38" s="20">
        <v>5086269</v>
      </c>
      <c r="E38" s="24" t="s">
        <v>121</v>
      </c>
    </row>
    <row r="39" spans="1:5" x14ac:dyDescent="0.25">
      <c r="A39" s="19" t="s">
        <v>117</v>
      </c>
      <c r="B39" s="19"/>
      <c r="C39" s="19"/>
      <c r="D39" s="20">
        <f>D18+D23+D28+D33</f>
        <v>2511857</v>
      </c>
      <c r="E39" s="22">
        <f>D39/D38*100</f>
        <v>49.385060050893884</v>
      </c>
    </row>
    <row r="40" spans="1:5" x14ac:dyDescent="0.25">
      <c r="A40" s="19" t="s">
        <v>128</v>
      </c>
      <c r="B40" s="19"/>
      <c r="C40" s="19"/>
      <c r="D40" s="20">
        <f>D19+D24+D29+D34</f>
        <v>1036854</v>
      </c>
      <c r="E40" s="22">
        <f>D40/D38*100</f>
        <v>20.385355159154972</v>
      </c>
    </row>
    <row r="41" spans="1:5" x14ac:dyDescent="0.25">
      <c r="A41" s="19" t="s">
        <v>118</v>
      </c>
      <c r="B41" s="19"/>
      <c r="C41" s="19"/>
      <c r="D41" s="20">
        <f>D20+D25+D30+D35</f>
        <v>292870</v>
      </c>
      <c r="E41" s="22">
        <f>D41/D38*100</f>
        <v>5.7580517271107761</v>
      </c>
    </row>
    <row r="42" spans="1:5" x14ac:dyDescent="0.25">
      <c r="A42" s="19" t="s">
        <v>129</v>
      </c>
      <c r="B42" s="19"/>
      <c r="C42" s="19"/>
      <c r="D42" s="20">
        <f>D21+D26+D31+D36</f>
        <v>1244688</v>
      </c>
      <c r="E42" s="22">
        <f>D42/D38*100</f>
        <v>24.471533062840365</v>
      </c>
    </row>
    <row r="43" spans="1:5" x14ac:dyDescent="0.25">
      <c r="A43" s="27" t="s">
        <v>126</v>
      </c>
      <c r="D43" s="3">
        <f>D24+D29</f>
        <v>279237</v>
      </c>
      <c r="E43" s="28">
        <f>D43/D38*100</f>
        <v>5.490016355800293</v>
      </c>
    </row>
  </sheetData>
  <sheetProtection password="D3B6"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H Internet Page" ma:contentTypeID="0x010100C568DB52D9D0A14D9B2FDCC96666E9F2007948130EC3DB064584E219954237AF390064DEA0F50FC8C147B0B6EA0636C4A7D40091D93D3A3C99514781B979AD8F860E9F00BE82889BE1BDD848B726159F5C60437E" ma:contentTypeVersion="4" ma:contentTypeDescription="Use this content type for HH Internet Pages" ma:contentTypeScope="" ma:versionID="9276fe12368026e8777a6a1d15c64c24">
  <xsd:schema xmlns:xsd="http://www.w3.org/2001/XMLSchema" xmlns:xs="http://www.w3.org/2001/XMLSchema" xmlns:p="http://schemas.microsoft.com/office/2006/metadata/properties" xmlns:ns1="http://schemas.microsoft.com/sharepoint/v3" xmlns:ns2="15fed199-785c-41dd-80c4-b4119d809082" targetNamespace="http://schemas.microsoft.com/office/2006/metadata/properties" ma:root="true" ma:fieldsID="8047f53ef6ede3b09b52281f86f5955a" ns1:_="" ns2:_="">
    <xsd:import namespace="http://schemas.microsoft.com/sharepoint/v3"/>
    <xsd:import namespace="15fed199-785c-41dd-80c4-b4119d809082"/>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PublishingPageImage" minOccurs="0"/>
                <xsd:element ref="ns1:PublishingPageContent" minOccurs="0"/>
                <xsd:element ref="ns1:SummaryLinks" minOccurs="0"/>
                <xsd:element ref="ns1:SummaryLinks2" minOccurs="0"/>
                <xsd:element ref="ns1:SeoBrowserTitle" minOccurs="0"/>
                <xsd:element ref="ns1:SeoMetaDescription" minOccurs="0"/>
                <xsd:element ref="ns1:SeoKeywords" minOccurs="0"/>
                <xsd:element ref="ns1:SeoRobotsNoIndex" minOccurs="0"/>
                <xsd:element ref="ns2:n0ad17990ad2453a88de36febbeb5246" minOccurs="0"/>
                <xsd:element ref="ns2:TaxCatchAll" minOccurs="0"/>
                <xsd:element ref="ns2:TaxCatchAllLabel" minOccurs="0"/>
                <xsd:element ref="ns2:j0297349de644f78885f8b6d038b017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PublishingPageImage" ma:index="21" nillable="true" ma:displayName="Page Image" ma:description="Page Image is a site column created by the Publishing feature. It is used on the Article Page Content Type as the primary image of the page." ma:internalName="PublishingPageImage">
      <xsd:simpleType>
        <xsd:restriction base="dms:Unknown"/>
      </xsd:simpleType>
    </xsd:element>
    <xsd:element name="PublishingPageContent" ma:index="22" nillable="true" ma:displayName="Page Content" ma:description="Page Content is a site column created by the Publishing feature. It is used on the Article Page Content Type as the content of the page." ma:internalName="PublishingPageContent">
      <xsd:simpleType>
        <xsd:restriction base="dms:Unknown"/>
      </xsd:simpleType>
    </xsd:element>
    <xsd:element name="SummaryLinks" ma:index="23" nillable="true" ma:displayName="Summary Links" ma:description="Summary Links is a site column created by the Publishing feature. It is used on the Welcome Page Content Type to display a set of links." ma:internalName="SummaryLinks">
      <xsd:simpleType>
        <xsd:restriction base="dms:Unknown"/>
      </xsd:simpleType>
    </xsd:element>
    <xsd:element name="SummaryLinks2" ma:index="24" nillable="true" ma:displayName="Summary Links 2" ma:description="Summary Links 2 is a site column created by the Publishing feature. It is used on the Welcome Page Content Type to display a second set of links." ma:internalName="SummaryLinks2">
      <xsd:simpleType>
        <xsd:restriction base="dms:Unknown"/>
      </xsd:simpleType>
    </xsd:element>
    <xsd:element name="SeoBrowserTitle" ma:index="25"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6"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7" nillable="true" ma:displayName="Meta Keywords" ma:description="Meta Keywords" ma:hidden="true" ma:internalName="SeoKeywords">
      <xsd:simpleType>
        <xsd:restriction base="dms:Text"/>
      </xsd:simpleType>
    </xsd:element>
    <xsd:element name="SeoRobotsNoIndex" ma:index="28"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5fed199-785c-41dd-80c4-b4119d809082" elementFormDefault="qualified">
    <xsd:import namespace="http://schemas.microsoft.com/office/2006/documentManagement/types"/>
    <xsd:import namespace="http://schemas.microsoft.com/office/infopath/2007/PartnerControls"/>
    <xsd:element name="n0ad17990ad2453a88de36febbeb5246" ma:index="29" nillable="true" ma:taxonomy="true" ma:internalName="n0ad17990ad2453a88de36febbeb5246" ma:taxonomyFieldName="Content_x0020_Category" ma:displayName="Content Category" ma:default="" ma:fieldId="{70ad1799-0ad2-453a-88de-36febbeb5246}" ma:sspId="83025100-e092-4eee-b8f9-de1558fda12b" ma:termSetId="45bfa73c-3066-4496-84b5-9f18580c3984" ma:anchorId="00000000-0000-0000-0000-000000000000" ma:open="false" ma:isKeyword="false">
      <xsd:complexType>
        <xsd:sequence>
          <xsd:element ref="pc:Terms" minOccurs="0" maxOccurs="1"/>
        </xsd:sequence>
      </xsd:complexType>
    </xsd:element>
    <xsd:element name="TaxCatchAll" ma:index="30" nillable="true" ma:displayName="Taxonomy Catch All Column" ma:hidden="true" ma:list="{2fbeeb42-babd-4756-ab38-55319f2cea4e}" ma:internalName="TaxCatchAll" ma:showField="CatchAllData" ma:web="26bf5321-1145-4024-8fe4-7684367eb814">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2fbeeb42-babd-4756-ab38-55319f2cea4e}" ma:internalName="TaxCatchAllLabel" ma:readOnly="true" ma:showField="CatchAllDataLabel" ma:web="26bf5321-1145-4024-8fe4-7684367eb814">
      <xsd:complexType>
        <xsd:complexContent>
          <xsd:extension base="dms:MultiChoiceLookup">
            <xsd:sequence>
              <xsd:element name="Value" type="dms:Lookup" maxOccurs="unbounded" minOccurs="0" nillable="true"/>
            </xsd:sequence>
          </xsd:extension>
        </xsd:complexContent>
      </xsd:complexType>
    </xsd:element>
    <xsd:element name="j0297349de644f78885f8b6d038b0176" ma:index="33" nillable="true" ma:taxonomy="true" ma:internalName="j0297349de644f78885f8b6d038b0176" ma:taxonomyFieldName="Topic" ma:displayName="Content Topic" ma:default="" ma:fieldId="{30297349-de64-4f78-885f-8b6d038b0176}" ma:sspId="83025100-e092-4eee-b8f9-de1558fda12b" ma:termSetId="e168c475-9642-4e66-817f-8e041aab076b"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3025100-e092-4eee-b8f9-de1558fda12b" ContentTypeId="0x010100C568DB52D9D0A14D9B2FDCC96666E9F2007948130EC3DB064584E219954237AF390064DEA0F50FC8C147B0B6EA0636C4A7D40091D93D3A3C99514781B979AD8F860E9F"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0297349de644f78885f8b6d038b0176 xmlns="15fed199-785c-41dd-80c4-b4119d809082">
      <Terms xmlns="http://schemas.microsoft.com/office/infopath/2007/PartnerControls"/>
    </j0297349de644f78885f8b6d038b0176>
    <PublishingRollupImage xmlns="http://schemas.microsoft.com/sharepoint/v3" xsi:nil="true"/>
    <PublishingContactEmail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SeoKeywords xmlns="http://schemas.microsoft.com/sharepoint/v3" xsi:nil="true"/>
    <PublishingVariationGroupID xmlns="http://schemas.microsoft.com/sharepoint/v3" xsi:nil="true"/>
    <SummaryLinks2 xmlns="http://schemas.microsoft.com/sharepoint/v3" xsi:nil="true"/>
    <Audience xmlns="http://schemas.microsoft.com/sharepoint/v3" xsi:nil="true"/>
    <PublishingIsFurlPage xmlns="http://schemas.microsoft.com/sharepoint/v3" xsi:nil="true"/>
    <PublishingPageImage xmlns="http://schemas.microsoft.com/sharepoint/v3" xsi:nil="true"/>
    <SummaryLinks xmlns="http://schemas.microsoft.com/sharepoint/v3" xsi:nil="true"/>
    <PublishingExpirationDate xmlns="http://schemas.microsoft.com/sharepoint/v3" xsi:nil="true"/>
    <SeoBrowserTitle xmlns="http://schemas.microsoft.com/sharepoint/v3" xsi:nil="true"/>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n0ad17990ad2453a88de36febbeb5246 xmlns="15fed199-785c-41dd-80c4-b4119d809082">
      <Terms xmlns="http://schemas.microsoft.com/office/infopath/2007/PartnerControls"/>
    </n0ad17990ad2453a88de36febbeb5246>
    <TaxCatchAll xmlns="15fed199-785c-41dd-80c4-b4119d809082"/>
    <PublishingContact xmlns="http://schemas.microsoft.com/sharepoint/v3">
      <UserInfo>
        <DisplayName/>
        <AccountId xsi:nil="true"/>
        <AccountType/>
      </UserInfo>
    </PublishingContact>
    <PublishingContactName xmlns="http://schemas.microsoft.com/sharepoint/v3" xsi:nil="true"/>
    <Comments xmlns="http://schemas.microsoft.com/sharepoint/v3" xsi:nil="true"/>
  </documentManagement>
</p:properties>
</file>

<file path=customXml/itemProps1.xml><?xml version="1.0" encoding="utf-8"?>
<ds:datastoreItem xmlns:ds="http://schemas.openxmlformats.org/officeDocument/2006/customXml" ds:itemID="{FAE1491B-94C1-4CA2-A3F2-59A622B339BC}"/>
</file>

<file path=customXml/itemProps2.xml><?xml version="1.0" encoding="utf-8"?>
<ds:datastoreItem xmlns:ds="http://schemas.openxmlformats.org/officeDocument/2006/customXml" ds:itemID="{611131A2-89C4-465D-8770-A60DB38A3E7E}"/>
</file>

<file path=customXml/itemProps3.xml><?xml version="1.0" encoding="utf-8"?>
<ds:datastoreItem xmlns:ds="http://schemas.openxmlformats.org/officeDocument/2006/customXml" ds:itemID="{31C15F9A-1999-4BE0-847B-7FBE5208E883}"/>
</file>

<file path=customXml/itemProps4.xml><?xml version="1.0" encoding="utf-8"?>
<ds:datastoreItem xmlns:ds="http://schemas.openxmlformats.org/officeDocument/2006/customXml" ds:itemID="{FB8B0032-3A06-45DF-AB9E-B3F2275B5A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ACS_13_3YR_C27010_Health Ins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Hanke, June C</dc:creator>
  <cp:lastModifiedBy>Hanke, June C</cp:lastModifiedBy>
  <dcterms:created xsi:type="dcterms:W3CDTF">2016-04-21T19:48:10Z</dcterms:created>
  <dcterms:modified xsi:type="dcterms:W3CDTF">2017-04-07T19:27:21Z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0x010104007746B344426FF34E9F9132BF10B1DBD8</vt:lpwstr>
  </property>
  <property fmtid="{D5CDD505-2E9C-101B-9397-08002B2CF9AE}" pid="3" name="Content Category">
    <vt:lpwstr/>
  </property>
  <property fmtid="{D5CDD505-2E9C-101B-9397-08002B2CF9AE}" pid="4" name="Topic">
    <vt:lpwstr/>
  </property>
  <property fmtid="{D5CDD505-2E9C-101B-9397-08002B2CF9AE}" pid="5" name="Order">
    <vt:r8>96400</vt:r8>
  </property>
</Properties>
</file>